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 Center (New Daten)\Speed Skating\Junior World Cup SS\2022-23\"/>
    </mc:Choice>
  </mc:AlternateContent>
  <xr:revisionPtr revIDLastSave="0" documentId="8_{E56C8F8D-7EE3-44F0-B098-79FE9680F043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Day1" sheetId="1" r:id="rId1"/>
    <sheet name="Day 2" sheetId="2" r:id="rId2"/>
  </sheets>
  <definedNames>
    <definedName name="_xlnm.Print_Area" localSheetId="0">'Day1'!$A$11:$J$40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2" l="1"/>
  <c r="G35" i="2"/>
  <c r="J13" i="1"/>
  <c r="G21" i="1"/>
  <c r="G17" i="1"/>
  <c r="G19" i="1"/>
  <c r="F17" i="2"/>
  <c r="G17" i="2"/>
  <c r="F19" i="2"/>
  <c r="G19" i="2" s="1"/>
  <c r="G15" i="2"/>
  <c r="G37" i="2"/>
  <c r="G33" i="2"/>
  <c r="G32" i="1"/>
  <c r="G28" i="1"/>
  <c r="G26" i="1"/>
  <c r="G15" i="1"/>
  <c r="G29" i="2"/>
  <c r="G25" i="2"/>
  <c r="G27" i="2"/>
  <c r="G23" i="2"/>
  <c r="F45" i="2"/>
  <c r="G45" i="2" s="1"/>
  <c r="F43" i="2"/>
  <c r="G43" i="2" s="1"/>
  <c r="B43" i="2"/>
  <c r="B45" i="2" s="1"/>
  <c r="B47" i="2" s="1"/>
  <c r="G41" i="2"/>
  <c r="G39" i="2"/>
  <c r="G14" i="2"/>
  <c r="G13" i="2"/>
  <c r="J13" i="2" s="1"/>
  <c r="I14" i="2" s="1"/>
  <c r="I14" i="1"/>
  <c r="J14" i="1" s="1"/>
  <c r="G30" i="1"/>
  <c r="G36" i="1"/>
  <c r="G34" i="1"/>
  <c r="F21" i="2" l="1"/>
  <c r="G21" i="2" s="1"/>
  <c r="J14" i="2"/>
  <c r="I15" i="2" s="1"/>
  <c r="F47" i="2"/>
  <c r="G47" i="2" s="1"/>
  <c r="I15" i="1"/>
  <c r="J15" i="2" l="1"/>
  <c r="I16" i="2" s="1"/>
  <c r="J16" i="2" s="1"/>
  <c r="I17" i="2" s="1"/>
  <c r="J15" i="1"/>
  <c r="I16" i="1" s="1"/>
  <c r="J16" i="1" l="1"/>
  <c r="I17" i="1" s="1"/>
  <c r="J17" i="2"/>
  <c r="I18" i="2" s="1"/>
  <c r="J17" i="1" l="1"/>
  <c r="I18" i="1" s="1"/>
  <c r="J18" i="2"/>
  <c r="I19" i="2" s="1"/>
  <c r="J18" i="1" l="1"/>
  <c r="I19" i="1" s="1"/>
  <c r="J19" i="2"/>
  <c r="I20" i="2" s="1"/>
  <c r="J19" i="1" l="1"/>
  <c r="I20" i="1" s="1"/>
  <c r="J20" i="2"/>
  <c r="I21" i="2" s="1"/>
  <c r="J20" i="1" l="1"/>
  <c r="I21" i="1" s="1"/>
  <c r="J21" i="1" s="1"/>
  <c r="I22" i="1" s="1"/>
  <c r="J21" i="2"/>
  <c r="I22" i="2" s="1"/>
  <c r="J22" i="1" l="1"/>
  <c r="I23" i="1" s="1"/>
  <c r="J23" i="1" s="1"/>
  <c r="I24" i="1" s="1"/>
  <c r="J22" i="2"/>
  <c r="I23" i="2" s="1"/>
  <c r="J24" i="1" l="1"/>
  <c r="I25" i="1" s="1"/>
  <c r="J23" i="2"/>
  <c r="I24" i="2" s="1"/>
  <c r="J24" i="2" s="1"/>
  <c r="I25" i="2" s="1"/>
  <c r="J25" i="2" s="1"/>
  <c r="I26" i="2" s="1"/>
  <c r="J26" i="2" s="1"/>
  <c r="I27" i="2" s="1"/>
  <c r="J27" i="2" s="1"/>
  <c r="I28" i="2" s="1"/>
  <c r="J28" i="2" s="1"/>
  <c r="I29" i="2" s="1"/>
  <c r="J29" i="2" s="1"/>
  <c r="I30" i="2" s="1"/>
  <c r="J30" i="2" s="1"/>
  <c r="I31" i="2" s="1"/>
  <c r="J31" i="2" s="1"/>
  <c r="J25" i="1" l="1"/>
  <c r="I26" i="1" s="1"/>
  <c r="I32" i="2"/>
  <c r="J32" i="2" s="1"/>
  <c r="J26" i="1" l="1"/>
  <c r="I27" i="1" s="1"/>
  <c r="I33" i="2"/>
  <c r="J33" i="2" s="1"/>
  <c r="J27" i="1" l="1"/>
  <c r="I28" i="1" s="1"/>
  <c r="I34" i="2"/>
  <c r="J34" i="2" s="1"/>
  <c r="J28" i="1" l="1"/>
  <c r="I29" i="1" s="1"/>
  <c r="I35" i="2"/>
  <c r="J35" i="2" s="1"/>
  <c r="J29" i="1" l="1"/>
  <c r="I30" i="1" s="1"/>
  <c r="J30" i="1" l="1"/>
  <c r="I31" i="1" s="1"/>
  <c r="J31" i="1" l="1"/>
  <c r="I32" i="1" s="1"/>
  <c r="J36" i="2"/>
  <c r="I37" i="2" s="1"/>
  <c r="J37" i="2" s="1"/>
  <c r="I38" i="2" s="1"/>
  <c r="J38" i="2" s="1"/>
  <c r="J32" i="1" l="1"/>
  <c r="I33" i="1" s="1"/>
  <c r="I39" i="2"/>
  <c r="J39" i="2" s="1"/>
  <c r="J33" i="1" l="1"/>
  <c r="I34" i="1" s="1"/>
  <c r="I40" i="2"/>
  <c r="J40" i="2" s="1"/>
  <c r="J34" i="1" l="1"/>
  <c r="I35" i="1" s="1"/>
  <c r="I41" i="2"/>
  <c r="J41" i="2" s="1"/>
  <c r="J35" i="1" l="1"/>
  <c r="I36" i="1" s="1"/>
  <c r="I42" i="2"/>
  <c r="J42" i="2" s="1"/>
  <c r="J36" i="1" l="1"/>
  <c r="I37" i="1" s="1"/>
  <c r="J37" i="1" s="1"/>
  <c r="I43" i="2"/>
  <c r="J43" i="2" s="1"/>
  <c r="I44" i="2" l="1"/>
  <c r="J44" i="2" s="1"/>
  <c r="I45" i="2" l="1"/>
  <c r="J45" i="2" s="1"/>
  <c r="I46" i="2" l="1"/>
  <c r="J46" i="2" s="1"/>
  <c r="I47" i="2" l="1"/>
  <c r="J47" i="2" s="1"/>
  <c r="I48" i="2" l="1"/>
  <c r="J48" i="2" s="1"/>
</calcChain>
</file>

<file path=xl/sharedStrings.xml><?xml version="1.0" encoding="utf-8"?>
<sst xmlns="http://schemas.openxmlformats.org/spreadsheetml/2006/main" count="120" uniqueCount="62">
  <si>
    <t>Category</t>
  </si>
  <si>
    <t>Distance</t>
  </si>
  <si>
    <t>start</t>
  </si>
  <si>
    <t>end</t>
  </si>
  <si>
    <t>Time</t>
  </si>
  <si>
    <t xml:space="preserve"> Planning</t>
  </si>
  <si>
    <t>compet.</t>
  </si>
  <si>
    <t>SCHEDULE WITH ALL RESERVE</t>
  </si>
  <si>
    <t>iceprepar.</t>
  </si>
  <si>
    <t>Number of skaters</t>
  </si>
  <si>
    <t>Men Junior</t>
  </si>
  <si>
    <t>Men Neo-Senior</t>
  </si>
  <si>
    <t xml:space="preserve">Men Neo-Senior </t>
  </si>
  <si>
    <t>Pairs</t>
  </si>
  <si>
    <t>Quartet</t>
  </si>
  <si>
    <t>Change category</t>
  </si>
  <si>
    <t>Ice &amp;track preparation</t>
  </si>
  <si>
    <t>Time schedule Day 1</t>
  </si>
  <si>
    <t>Referee Men</t>
  </si>
  <si>
    <t>Referee Ladies</t>
  </si>
  <si>
    <t>Mass Start</t>
  </si>
  <si>
    <t>Prize giving  500 Men</t>
  </si>
  <si>
    <t>Prize giving  1500 Men</t>
  </si>
  <si>
    <t>Prize giving  500 junior Ladies</t>
  </si>
  <si>
    <t>Prize giving MS Ladies junior</t>
  </si>
  <si>
    <t>Prize giving MS Ladies neo-senior</t>
  </si>
  <si>
    <t>Prize giving MS Men junior</t>
  </si>
  <si>
    <t>Prize giving MS Men  neo-senior</t>
  </si>
  <si>
    <t>Ice &amp; track preparation</t>
  </si>
  <si>
    <t>Time schedule Day 2</t>
  </si>
  <si>
    <t>Women Junior</t>
  </si>
  <si>
    <t>Women Neo-Senior</t>
  </si>
  <si>
    <t>Referee Women</t>
  </si>
  <si>
    <t>Prize giving on spot 3000 Women junior</t>
  </si>
  <si>
    <t>Seinäjoki, Finland</t>
  </si>
  <si>
    <t>Saturday, November 26, 2022</t>
  </si>
  <si>
    <t>MTR</t>
  </si>
  <si>
    <t>Warm up (participants of 1000 m only)</t>
  </si>
  <si>
    <t>Junior</t>
  </si>
  <si>
    <t>Neo-Senior</t>
  </si>
  <si>
    <t>Prize giving on Mixed Team Relay junior</t>
  </si>
  <si>
    <t>Prize giving on Mixed Team Relay Neo-Senior</t>
  </si>
  <si>
    <t>Warm up (participants of 500 m only)</t>
  </si>
  <si>
    <t>Sunday, November 27, 2022</t>
  </si>
  <si>
    <t>Full ice preparation</t>
  </si>
  <si>
    <t>Racing track preparation</t>
  </si>
  <si>
    <t>Racing track ice preparation</t>
  </si>
  <si>
    <t>Racing track reparation</t>
  </si>
  <si>
    <t>01</t>
  </si>
  <si>
    <t>Prize giving on spot 1000 Men junior / Men neo-senior</t>
  </si>
  <si>
    <t>Prize giving on spot 1000 junior Women Junior / Women Neo-Senior</t>
  </si>
  <si>
    <t>Prize giving on spot3000 Women neo-senior/ 3000 Men neo-senior</t>
  </si>
  <si>
    <t>Prize giving  1500 Ladies neo-senior /  1500 Men neo-senior</t>
  </si>
  <si>
    <t>Prize giving  500 Ladies neo-senior / 500 Men neo-senior</t>
  </si>
  <si>
    <t>Prize giving on spot 3000 Men junior</t>
  </si>
  <si>
    <t>02</t>
  </si>
  <si>
    <t xml:space="preserve">Prize giving  1500 Ladies junior </t>
  </si>
  <si>
    <t>Mass Start SF1</t>
  </si>
  <si>
    <t>Preliminary based on Seedings as of 23-11-2022</t>
  </si>
  <si>
    <t>Mass Start SF2</t>
  </si>
  <si>
    <r>
      <t>Warm up &amp; Training (participants of 3000 m, MTR, 500 m only)</t>
    </r>
    <r>
      <rPr>
        <sz val="12"/>
        <color rgb="FFFF000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Equipment check MTR &amp; Junior MS</t>
    </r>
    <r>
      <rPr>
        <sz val="12"/>
        <color rgb="FFFF0000"/>
        <rFont val="Calibri"/>
        <family val="2"/>
      </rPr>
      <t xml:space="preserve"> </t>
    </r>
  </si>
  <si>
    <r>
      <t xml:space="preserve">Warm up (participants of 1500 m &amp; Mass Start only) </t>
    </r>
    <r>
      <rPr>
        <b/>
        <sz val="12"/>
        <color rgb="FFFF0000"/>
        <rFont val="Calibri"/>
        <family val="2"/>
      </rPr>
      <t>Equipment Neo-Sen 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</si>
</sst>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theme="0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20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20" fontId="1" fillId="2" borderId="1" xfId="0" applyNumberFormat="1" applyFont="1" applyFill="1" applyBorder="1" applyAlignment="1">
      <alignment horizontal="center" vertical="center"/>
    </xf>
    <xf numFmtId="2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5" fontId="5" fillId="0" borderId="2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5" fillId="4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5" borderId="3" xfId="0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8" borderId="2" xfId="0" applyFont="1" applyFill="1" applyBorder="1"/>
    <xf numFmtId="0" fontId="5" fillId="8" borderId="2" xfId="0" applyFont="1" applyFill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5" fillId="3" borderId="2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8" borderId="3" xfId="0" applyFont="1" applyFill="1" applyBorder="1" applyAlignment="1">
      <alignment horizontal="right"/>
    </xf>
    <xf numFmtId="0" fontId="5" fillId="7" borderId="2" xfId="0" applyFont="1" applyFill="1" applyBorder="1"/>
    <xf numFmtId="0" fontId="5" fillId="7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0" fontId="5" fillId="5" borderId="3" xfId="0" applyFont="1" applyFill="1" applyBorder="1"/>
    <xf numFmtId="20" fontId="5" fillId="4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20" fontId="6" fillId="8" borderId="2" xfId="0" applyNumberFormat="1" applyFont="1" applyFill="1" applyBorder="1" applyAlignment="1">
      <alignment horizontal="center"/>
    </xf>
    <xf numFmtId="0" fontId="5" fillId="0" borderId="3" xfId="0" applyFont="1" applyBorder="1"/>
    <xf numFmtId="20" fontId="4" fillId="0" borderId="2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5" fillId="0" borderId="5" xfId="0" applyFont="1" applyBorder="1"/>
    <xf numFmtId="0" fontId="5" fillId="3" borderId="6" xfId="0" applyFont="1" applyFill="1" applyBorder="1"/>
    <xf numFmtId="20" fontId="5" fillId="0" borderId="6" xfId="0" applyNumberFormat="1" applyFont="1" applyBorder="1" applyAlignment="1">
      <alignment horizontal="center"/>
    </xf>
    <xf numFmtId="20" fontId="5" fillId="4" borderId="6" xfId="0" applyNumberFormat="1" applyFont="1" applyFill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0" fontId="4" fillId="0" borderId="0" xfId="0" applyFont="1"/>
    <xf numFmtId="0" fontId="9" fillId="0" borderId="0" xfId="0" applyFont="1"/>
    <xf numFmtId="0" fontId="10" fillId="0" borderId="0" xfId="0" applyFont="1"/>
    <xf numFmtId="0" fontId="5" fillId="8" borderId="2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0" fontId="11" fillId="8" borderId="2" xfId="0" applyNumberFormat="1" applyFont="1" applyFill="1" applyBorder="1" applyAlignment="1">
      <alignment horizontal="center" vertical="center"/>
    </xf>
    <xf numFmtId="20" fontId="11" fillId="8" borderId="4" xfId="0" applyNumberFormat="1" applyFont="1" applyFill="1" applyBorder="1" applyAlignment="1">
      <alignment horizontal="center" vertical="center"/>
    </xf>
    <xf numFmtId="0" fontId="11" fillId="0" borderId="3" xfId="0" applyFont="1" applyBorder="1"/>
    <xf numFmtId="3" fontId="12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20" fontId="1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20" fontId="5" fillId="0" borderId="19" xfId="0" applyNumberFormat="1" applyFont="1" applyBorder="1" applyAlignment="1">
      <alignment horizontal="center" vertical="center"/>
    </xf>
    <xf numFmtId="20" fontId="11" fillId="8" borderId="20" xfId="0" applyNumberFormat="1" applyFont="1" applyFill="1" applyBorder="1" applyAlignment="1">
      <alignment horizontal="center" vertical="center"/>
    </xf>
    <xf numFmtId="20" fontId="11" fillId="8" borderId="21" xfId="0" applyNumberFormat="1" applyFont="1" applyFill="1" applyBorder="1" applyAlignment="1">
      <alignment horizontal="center" vertical="center"/>
    </xf>
    <xf numFmtId="20" fontId="11" fillId="8" borderId="22" xfId="0" applyNumberFormat="1" applyFont="1" applyFill="1" applyBorder="1" applyAlignment="1">
      <alignment horizontal="center" vertical="center"/>
    </xf>
    <xf numFmtId="20" fontId="11" fillId="9" borderId="18" xfId="0" applyNumberFormat="1" applyFont="1" applyFill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/>
    </xf>
    <xf numFmtId="20" fontId="5" fillId="4" borderId="19" xfId="0" applyNumberFormat="1" applyFont="1" applyFill="1" applyBorder="1" applyAlignment="1">
      <alignment horizontal="center" vertical="center"/>
    </xf>
    <xf numFmtId="45" fontId="0" fillId="0" borderId="0" xfId="0" applyNumberFormat="1"/>
    <xf numFmtId="3" fontId="14" fillId="0" borderId="0" xfId="0" applyNumberFormat="1" applyFont="1" applyAlignment="1">
      <alignment horizontal="left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/>
    </xf>
    <xf numFmtId="0" fontId="4" fillId="9" borderId="16" xfId="0" applyFont="1" applyFill="1" applyBorder="1" applyAlignment="1">
      <alignment horizontal="left"/>
    </xf>
    <xf numFmtId="0" fontId="4" fillId="9" borderId="17" xfId="0" applyFont="1" applyFill="1" applyBorder="1" applyAlignment="1">
      <alignment horizontal="left"/>
    </xf>
    <xf numFmtId="0" fontId="4" fillId="10" borderId="15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4" fillId="10" borderId="17" xfId="0" applyFont="1" applyFill="1" applyBorder="1" applyAlignment="1">
      <alignment horizontal="left"/>
    </xf>
    <xf numFmtId="3" fontId="14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20" fontId="1" fillId="2" borderId="9" xfId="0" applyNumberFormat="1" applyFont="1" applyFill="1" applyBorder="1" applyAlignment="1">
      <alignment horizontal="center" vertical="center"/>
    </xf>
    <xf numFmtId="20" fontId="1" fillId="2" borderId="10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</xdr:rowOff>
    </xdr:from>
    <xdr:to>
      <xdr:col>2</xdr:col>
      <xdr:colOff>488250</xdr:colOff>
      <xdr:row>5</xdr:row>
      <xdr:rowOff>18791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53FA88BA-2F87-30FD-7997-1CC77E8BC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"/>
          <a:ext cx="3060000" cy="110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173925</xdr:colOff>
      <xdr:row>5</xdr:row>
      <xdr:rowOff>16128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793A3E1-F2E9-462A-8F26-132136FF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60000" cy="1100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0"/>
  </sheetPr>
  <dimension ref="A2:L45"/>
  <sheetViews>
    <sheetView tabSelected="1" zoomScaleNormal="100" zoomScalePageLayoutView="75" workbookViewId="0">
      <selection activeCell="J3" sqref="J3"/>
    </sheetView>
  </sheetViews>
  <sheetFormatPr defaultColWidth="8.81640625" defaultRowHeight="14.75" x14ac:dyDescent="0.75"/>
  <cols>
    <col min="1" max="1" width="22.5" style="1" customWidth="1"/>
    <col min="2" max="2" width="16.1796875" style="4" customWidth="1"/>
    <col min="3" max="3" width="22" style="5" customWidth="1"/>
    <col min="4" max="5" width="9.81640625" style="5" customWidth="1"/>
    <col min="6" max="6" width="7.5" style="5" customWidth="1"/>
    <col min="7" max="7" width="9.81640625" style="3" customWidth="1"/>
    <col min="8" max="8" width="9.81640625" style="5" customWidth="1"/>
    <col min="9" max="10" width="8.81640625" style="3" customWidth="1"/>
    <col min="11" max="16384" width="8.81640625" style="1"/>
  </cols>
  <sheetData>
    <row r="2" spans="1:12" ht="16" x14ac:dyDescent="0.8">
      <c r="G2" s="1"/>
      <c r="H2" s="43"/>
    </row>
    <row r="3" spans="1:12" ht="25" customHeight="1" x14ac:dyDescent="1.2">
      <c r="D3" s="83" t="s">
        <v>35</v>
      </c>
      <c r="E3" s="83"/>
      <c r="F3" s="83"/>
      <c r="G3" s="83"/>
      <c r="H3" s="83"/>
      <c r="I3" s="83"/>
      <c r="J3" s="59" t="s">
        <v>48</v>
      </c>
    </row>
    <row r="6" spans="1:12" ht="26" x14ac:dyDescent="1.2">
      <c r="A6" s="44" t="s">
        <v>34</v>
      </c>
    </row>
    <row r="8" spans="1:12" ht="28.75" x14ac:dyDescent="1.35">
      <c r="A8" s="68" t="s">
        <v>17</v>
      </c>
      <c r="C8" s="82" t="s">
        <v>58</v>
      </c>
      <c r="D8" s="82"/>
      <c r="E8" s="82"/>
      <c r="F8" s="82"/>
      <c r="G8" s="82"/>
      <c r="H8" s="82"/>
      <c r="I8" s="82"/>
      <c r="J8" s="82"/>
    </row>
    <row r="10" spans="1:12" ht="15.5" thickBot="1" x14ac:dyDescent="0.9"/>
    <row r="11" spans="1:12" ht="15" customHeight="1" thickBot="1" x14ac:dyDescent="0.9">
      <c r="A11" s="72" t="s">
        <v>0</v>
      </c>
      <c r="B11" s="74" t="s">
        <v>1</v>
      </c>
      <c r="C11" s="72" t="s">
        <v>9</v>
      </c>
      <c r="D11" s="72" t="s">
        <v>13</v>
      </c>
      <c r="E11" s="72" t="s">
        <v>14</v>
      </c>
      <c r="F11" s="72" t="s">
        <v>4</v>
      </c>
      <c r="G11" s="84" t="s">
        <v>4</v>
      </c>
      <c r="H11" s="85"/>
      <c r="I11" s="84" t="s">
        <v>5</v>
      </c>
      <c r="J11" s="85"/>
    </row>
    <row r="12" spans="1:12" ht="15.5" thickBot="1" x14ac:dyDescent="0.9">
      <c r="A12" s="73"/>
      <c r="B12" s="75"/>
      <c r="C12" s="73"/>
      <c r="D12" s="73"/>
      <c r="E12" s="73"/>
      <c r="F12" s="73"/>
      <c r="G12" s="2" t="s">
        <v>6</v>
      </c>
      <c r="H12" s="7" t="s">
        <v>8</v>
      </c>
      <c r="I12" s="2" t="s">
        <v>2</v>
      </c>
      <c r="J12" s="2" t="s">
        <v>3</v>
      </c>
    </row>
    <row r="13" spans="1:12" s="12" customFormat="1" ht="18" customHeight="1" x14ac:dyDescent="0.8">
      <c r="A13" s="79" t="s">
        <v>37</v>
      </c>
      <c r="B13" s="80"/>
      <c r="C13" s="80"/>
      <c r="D13" s="80"/>
      <c r="E13" s="81"/>
      <c r="F13" s="9"/>
      <c r="G13" s="10"/>
      <c r="H13" s="11">
        <v>4.1666666666666664E-2</v>
      </c>
      <c r="I13" s="50">
        <v>0.3125</v>
      </c>
      <c r="J13" s="51">
        <f>I13+G13+H13</f>
        <v>0.35416666666666669</v>
      </c>
    </row>
    <row r="14" spans="1:12" s="12" customFormat="1" ht="18" customHeight="1" thickBot="1" x14ac:dyDescent="0.95">
      <c r="A14" s="13" t="s">
        <v>16</v>
      </c>
      <c r="B14" s="15"/>
      <c r="C14" s="16"/>
      <c r="D14" s="16"/>
      <c r="E14" s="16"/>
      <c r="F14" s="9"/>
      <c r="G14" s="10"/>
      <c r="H14" s="17">
        <v>2.0833333333333332E-2</v>
      </c>
      <c r="I14" s="62">
        <f t="shared" ref="I14" si="0">J13</f>
        <v>0.35416666666666669</v>
      </c>
      <c r="J14" s="51">
        <f t="shared" ref="J14:J37" si="1">I14+G14+H14</f>
        <v>0.375</v>
      </c>
    </row>
    <row r="15" spans="1:12" s="12" customFormat="1" ht="18" customHeight="1" thickBot="1" x14ac:dyDescent="0.95">
      <c r="A15" s="55" t="s">
        <v>30</v>
      </c>
      <c r="B15" s="54">
        <v>1000</v>
      </c>
      <c r="C15" s="19">
        <v>47</v>
      </c>
      <c r="D15" s="14"/>
      <c r="E15" s="14">
        <v>11</v>
      </c>
      <c r="F15" s="9">
        <v>2.0833333333333333E-3</v>
      </c>
      <c r="G15" s="17">
        <f>E15*F15</f>
        <v>2.2916666666666665E-2</v>
      </c>
      <c r="H15" s="60"/>
      <c r="I15" s="64">
        <f>J14</f>
        <v>0.375</v>
      </c>
      <c r="J15" s="51">
        <f t="shared" si="1"/>
        <v>0.39791666666666664</v>
      </c>
      <c r="K15" s="20"/>
      <c r="L15" s="21"/>
    </row>
    <row r="16" spans="1:12" s="12" customFormat="1" ht="18" customHeight="1" x14ac:dyDescent="0.8">
      <c r="A16" s="13" t="s">
        <v>15</v>
      </c>
      <c r="B16" s="15"/>
      <c r="C16" s="16"/>
      <c r="D16" s="16"/>
      <c r="E16" s="16"/>
      <c r="F16" s="9"/>
      <c r="G16" s="10"/>
      <c r="H16" s="11">
        <v>2.0833333333333333E-3</v>
      </c>
      <c r="I16" s="63">
        <f>J15</f>
        <v>0.39791666666666664</v>
      </c>
      <c r="J16" s="51">
        <f t="shared" si="1"/>
        <v>0.39999999999999997</v>
      </c>
    </row>
    <row r="17" spans="1:10" s="12" customFormat="1" ht="18" customHeight="1" x14ac:dyDescent="0.9">
      <c r="A17" s="52" t="s">
        <v>31</v>
      </c>
      <c r="B17" s="53">
        <v>1000</v>
      </c>
      <c r="C17" s="19">
        <v>21</v>
      </c>
      <c r="D17" s="14">
        <v>1</v>
      </c>
      <c r="E17" s="14">
        <v>5</v>
      </c>
      <c r="F17" s="9">
        <v>2.0833333333333333E-3</v>
      </c>
      <c r="G17" s="17">
        <f>E17*F17+(D17*F17)</f>
        <v>1.2499999999999999E-2</v>
      </c>
      <c r="H17" s="17"/>
      <c r="I17" s="50">
        <f t="shared" ref="I17:I37" si="2">J16</f>
        <v>0.39999999999999997</v>
      </c>
      <c r="J17" s="51">
        <f t="shared" si="1"/>
        <v>0.41249999999999998</v>
      </c>
    </row>
    <row r="18" spans="1:10" s="12" customFormat="1" ht="18" customHeight="1" x14ac:dyDescent="0.8">
      <c r="A18" s="13" t="s">
        <v>47</v>
      </c>
      <c r="B18" s="22" t="s">
        <v>50</v>
      </c>
      <c r="C18" s="23"/>
      <c r="D18" s="23"/>
      <c r="E18" s="23"/>
      <c r="F18" s="9"/>
      <c r="G18" s="10"/>
      <c r="H18" s="58">
        <v>1.0416666666666666E-2</v>
      </c>
      <c r="I18" s="50">
        <f t="shared" si="2"/>
        <v>0.41249999999999998</v>
      </c>
      <c r="J18" s="51">
        <f t="shared" si="1"/>
        <v>0.42291666666666666</v>
      </c>
    </row>
    <row r="19" spans="1:10" s="12" customFormat="1" ht="18" customHeight="1" x14ac:dyDescent="0.8">
      <c r="A19" s="55" t="s">
        <v>10</v>
      </c>
      <c r="B19" s="54">
        <v>1000</v>
      </c>
      <c r="C19" s="19">
        <v>55</v>
      </c>
      <c r="D19" s="49"/>
      <c r="E19" s="14">
        <v>13</v>
      </c>
      <c r="F19" s="9">
        <v>1.9097222222222222E-3</v>
      </c>
      <c r="G19" s="17">
        <f>E19*F19</f>
        <v>2.4826388888888887E-2</v>
      </c>
      <c r="H19" s="17"/>
      <c r="I19" s="50">
        <f t="shared" ref="I19:I20" si="3">J18</f>
        <v>0.42291666666666666</v>
      </c>
      <c r="J19" s="51">
        <f t="shared" si="1"/>
        <v>0.44774305555555555</v>
      </c>
    </row>
    <row r="20" spans="1:10" s="12" customFormat="1" ht="18" customHeight="1" x14ac:dyDescent="0.8">
      <c r="A20" s="13" t="s">
        <v>15</v>
      </c>
      <c r="B20" s="15"/>
      <c r="C20" s="16"/>
      <c r="D20" s="16"/>
      <c r="E20" s="16"/>
      <c r="F20" s="9"/>
      <c r="G20" s="10"/>
      <c r="H20" s="58">
        <v>2.0833333333333333E-3</v>
      </c>
      <c r="I20" s="50">
        <f t="shared" si="3"/>
        <v>0.44774305555555555</v>
      </c>
      <c r="J20" s="51">
        <f t="shared" si="1"/>
        <v>0.44982638888888887</v>
      </c>
    </row>
    <row r="21" spans="1:10" s="12" customFormat="1" ht="18" customHeight="1" x14ac:dyDescent="0.9">
      <c r="A21" s="52" t="s">
        <v>11</v>
      </c>
      <c r="B21" s="56">
        <v>1000</v>
      </c>
      <c r="C21" s="19">
        <v>19</v>
      </c>
      <c r="D21" s="14"/>
      <c r="E21" s="14">
        <v>6</v>
      </c>
      <c r="F21" s="9">
        <v>1.9097222222222222E-3</v>
      </c>
      <c r="G21" s="17">
        <f>E21*F21</f>
        <v>1.1458333333333333E-2</v>
      </c>
      <c r="H21" s="17"/>
      <c r="I21" s="50">
        <f>J20</f>
        <v>0.44982638888888887</v>
      </c>
      <c r="J21" s="51">
        <f t="shared" si="1"/>
        <v>0.46128472222222222</v>
      </c>
    </row>
    <row r="22" spans="1:10" s="12" customFormat="1" ht="18" customHeight="1" x14ac:dyDescent="0.8">
      <c r="A22" s="13"/>
      <c r="B22" s="22" t="s">
        <v>49</v>
      </c>
      <c r="C22" s="23"/>
      <c r="D22" s="22"/>
      <c r="E22" s="23"/>
      <c r="F22" s="9"/>
      <c r="G22" s="10"/>
      <c r="H22" s="11">
        <v>4.1666666666666666E-3</v>
      </c>
      <c r="I22" s="50">
        <f t="shared" si="2"/>
        <v>0.46128472222222222</v>
      </c>
      <c r="J22" s="51">
        <f t="shared" si="1"/>
        <v>0.46545138888888887</v>
      </c>
    </row>
    <row r="23" spans="1:10" s="12" customFormat="1" ht="18" customHeight="1" x14ac:dyDescent="0.9">
      <c r="A23" s="52"/>
      <c r="B23" s="56"/>
      <c r="C23" s="19"/>
      <c r="D23" s="14"/>
      <c r="E23" s="14"/>
      <c r="F23" s="9"/>
      <c r="G23" s="17"/>
      <c r="H23" s="17"/>
      <c r="I23" s="50">
        <f t="shared" si="2"/>
        <v>0.46545138888888887</v>
      </c>
      <c r="J23" s="51">
        <f t="shared" si="1"/>
        <v>0.46545138888888887</v>
      </c>
    </row>
    <row r="24" spans="1:10" s="12" customFormat="1" ht="18" customHeight="1" x14ac:dyDescent="0.8">
      <c r="A24" s="76" t="s">
        <v>60</v>
      </c>
      <c r="B24" s="77"/>
      <c r="C24" s="77"/>
      <c r="D24" s="77"/>
      <c r="E24" s="78"/>
      <c r="F24" s="9"/>
      <c r="G24" s="10"/>
      <c r="H24" s="11">
        <v>2.0833333333333332E-2</v>
      </c>
      <c r="I24" s="50">
        <f>J23</f>
        <v>0.46545138888888887</v>
      </c>
      <c r="J24" s="51">
        <f t="shared" si="1"/>
        <v>0.48628472222222219</v>
      </c>
    </row>
    <row r="25" spans="1:10" s="12" customFormat="1" ht="18" customHeight="1" thickBot="1" x14ac:dyDescent="0.95">
      <c r="A25" s="13" t="s">
        <v>16</v>
      </c>
      <c r="B25" s="15"/>
      <c r="C25" s="16"/>
      <c r="D25" s="16"/>
      <c r="E25" s="16"/>
      <c r="F25" s="9"/>
      <c r="G25" s="10"/>
      <c r="H25" s="17">
        <v>1.3888888888888888E-2</v>
      </c>
      <c r="I25" s="62">
        <f t="shared" si="2"/>
        <v>0.48628472222222219</v>
      </c>
      <c r="J25" s="51">
        <f t="shared" si="1"/>
        <v>0.50017361111111103</v>
      </c>
    </row>
    <row r="26" spans="1:10" s="12" customFormat="1" ht="18" customHeight="1" thickBot="1" x14ac:dyDescent="1.05">
      <c r="A26" s="52" t="s">
        <v>30</v>
      </c>
      <c r="B26" s="53">
        <v>3000</v>
      </c>
      <c r="C26" s="28">
        <v>29</v>
      </c>
      <c r="D26" s="24">
        <v>1</v>
      </c>
      <c r="E26" s="24">
        <v>6</v>
      </c>
      <c r="F26" s="9">
        <v>4.1666666666666666E-3</v>
      </c>
      <c r="G26" s="17">
        <f>F26*E26+(D26*F26)</f>
        <v>2.9166666666666667E-2</v>
      </c>
      <c r="H26" s="65"/>
      <c r="I26" s="64">
        <f t="shared" ref="I26" si="4">J25</f>
        <v>0.50017361111111103</v>
      </c>
      <c r="J26" s="51">
        <f t="shared" si="1"/>
        <v>0.5293402777777777</v>
      </c>
    </row>
    <row r="27" spans="1:10" s="12" customFormat="1" ht="18" customHeight="1" x14ac:dyDescent="0.8">
      <c r="A27" s="30" t="s">
        <v>46</v>
      </c>
      <c r="B27" s="22" t="s">
        <v>33</v>
      </c>
      <c r="C27" s="22"/>
      <c r="D27" s="22"/>
      <c r="E27" s="22"/>
      <c r="F27" s="9"/>
      <c r="G27" s="10"/>
      <c r="H27" s="29">
        <v>1.0416666666666666E-2</v>
      </c>
      <c r="I27" s="63">
        <f t="shared" si="2"/>
        <v>0.5293402777777777</v>
      </c>
      <c r="J27" s="51">
        <f t="shared" si="1"/>
        <v>0.53975694444444433</v>
      </c>
    </row>
    <row r="28" spans="1:10" s="12" customFormat="1" ht="18" customHeight="1" x14ac:dyDescent="0.8">
      <c r="A28" s="55" t="s">
        <v>10</v>
      </c>
      <c r="B28" s="54">
        <v>3000</v>
      </c>
      <c r="C28" s="19">
        <v>40</v>
      </c>
      <c r="D28" s="14">
        <v>1</v>
      </c>
      <c r="E28" s="14">
        <v>9</v>
      </c>
      <c r="F28" s="9">
        <v>3.8194444444444443E-3</v>
      </c>
      <c r="G28" s="17">
        <f>F28*E28+(D28*F28)</f>
        <v>3.8194444444444441E-2</v>
      </c>
      <c r="H28" s="11"/>
      <c r="I28" s="50">
        <f t="shared" si="2"/>
        <v>0.53975694444444433</v>
      </c>
      <c r="J28" s="51">
        <f t="shared" si="1"/>
        <v>0.57795138888888875</v>
      </c>
    </row>
    <row r="29" spans="1:10" s="12" customFormat="1" ht="18" customHeight="1" x14ac:dyDescent="0.8">
      <c r="A29" s="30" t="s">
        <v>44</v>
      </c>
      <c r="B29" s="22" t="s">
        <v>54</v>
      </c>
      <c r="C29" s="23"/>
      <c r="D29" s="23"/>
      <c r="E29" s="23"/>
      <c r="F29" s="9"/>
      <c r="G29" s="10"/>
      <c r="H29" s="11">
        <v>1.2499999999999999E-2</v>
      </c>
      <c r="I29" s="50">
        <f t="shared" si="2"/>
        <v>0.57795138888888875</v>
      </c>
      <c r="J29" s="51">
        <f t="shared" si="1"/>
        <v>0.59045138888888871</v>
      </c>
    </row>
    <row r="30" spans="1:10" s="12" customFormat="1" ht="18" customHeight="1" x14ac:dyDescent="0.9">
      <c r="A30" s="52" t="s">
        <v>31</v>
      </c>
      <c r="B30" s="53">
        <v>3000</v>
      </c>
      <c r="C30" s="28">
        <v>14</v>
      </c>
      <c r="D30" s="24"/>
      <c r="E30" s="24">
        <v>4</v>
      </c>
      <c r="F30" s="9">
        <v>4.1666666666666666E-3</v>
      </c>
      <c r="G30" s="17">
        <f>F30*E30</f>
        <v>1.6666666666666666E-2</v>
      </c>
      <c r="H30" s="29"/>
      <c r="I30" s="50">
        <f t="shared" si="2"/>
        <v>0.59045138888888871</v>
      </c>
      <c r="J30" s="51">
        <f t="shared" si="1"/>
        <v>0.60711805555555542</v>
      </c>
    </row>
    <row r="31" spans="1:10" s="12" customFormat="1" ht="18" customHeight="1" x14ac:dyDescent="0.8">
      <c r="A31" s="13" t="s">
        <v>15</v>
      </c>
      <c r="B31" s="15"/>
      <c r="C31" s="16"/>
      <c r="D31" s="16"/>
      <c r="E31" s="16"/>
      <c r="F31" s="9"/>
      <c r="G31" s="10"/>
      <c r="H31" s="11">
        <v>2.0833333333333333E-3</v>
      </c>
      <c r="I31" s="50">
        <f t="shared" si="2"/>
        <v>0.60711805555555542</v>
      </c>
      <c r="J31" s="51">
        <f t="shared" si="1"/>
        <v>0.60920138888888875</v>
      </c>
    </row>
    <row r="32" spans="1:10" s="12" customFormat="1" ht="18" customHeight="1" x14ac:dyDescent="0.8">
      <c r="A32" s="55" t="s">
        <v>11</v>
      </c>
      <c r="B32" s="54">
        <v>3000</v>
      </c>
      <c r="C32" s="19">
        <v>11</v>
      </c>
      <c r="D32" s="14">
        <v>1</v>
      </c>
      <c r="E32" s="14">
        <v>3</v>
      </c>
      <c r="F32" s="9">
        <v>3.8194444444444443E-3</v>
      </c>
      <c r="G32" s="17">
        <f>F32*E32+(D32*F32)</f>
        <v>1.5277777777777777E-2</v>
      </c>
      <c r="H32" s="11"/>
      <c r="I32" s="50">
        <f t="shared" si="2"/>
        <v>0.60920138888888875</v>
      </c>
      <c r="J32" s="51">
        <f t="shared" si="1"/>
        <v>0.62447916666666647</v>
      </c>
    </row>
    <row r="33" spans="1:10" s="12" customFormat="1" ht="18" customHeight="1" x14ac:dyDescent="0.8">
      <c r="A33" s="30" t="s">
        <v>46</v>
      </c>
      <c r="B33" s="22" t="s">
        <v>51</v>
      </c>
      <c r="C33" s="23"/>
      <c r="D33" s="23"/>
      <c r="E33" s="23"/>
      <c r="F33" s="9"/>
      <c r="G33" s="10"/>
      <c r="H33" s="11">
        <v>1.0416666666666666E-2</v>
      </c>
      <c r="I33" s="50">
        <f t="shared" si="2"/>
        <v>0.62447916666666647</v>
      </c>
      <c r="J33" s="51">
        <f t="shared" si="1"/>
        <v>0.6348958333333331</v>
      </c>
    </row>
    <row r="34" spans="1:10" s="12" customFormat="1" ht="18" customHeight="1" x14ac:dyDescent="0.9">
      <c r="A34" s="52" t="s">
        <v>38</v>
      </c>
      <c r="B34" s="54" t="s">
        <v>36</v>
      </c>
      <c r="C34" s="14">
        <v>14</v>
      </c>
      <c r="D34" s="14">
        <v>3</v>
      </c>
      <c r="E34" s="14"/>
      <c r="F34" s="9">
        <v>4.1666666666666666E-3</v>
      </c>
      <c r="G34" s="17">
        <f>F34*D34</f>
        <v>1.2500000000000001E-2</v>
      </c>
      <c r="H34" s="11"/>
      <c r="I34" s="50">
        <f t="shared" si="2"/>
        <v>0.6348958333333331</v>
      </c>
      <c r="J34" s="51">
        <f t="shared" si="1"/>
        <v>0.64739583333333306</v>
      </c>
    </row>
    <row r="35" spans="1:10" s="12" customFormat="1" ht="18" customHeight="1" x14ac:dyDescent="0.8">
      <c r="A35" s="13" t="s">
        <v>15</v>
      </c>
      <c r="B35" s="18"/>
      <c r="C35" s="14"/>
      <c r="D35" s="14"/>
      <c r="E35" s="14"/>
      <c r="F35" s="9"/>
      <c r="G35" s="10"/>
      <c r="H35" s="11">
        <v>3.472222222222222E-3</v>
      </c>
      <c r="I35" s="50">
        <f t="shared" si="2"/>
        <v>0.64739583333333306</v>
      </c>
      <c r="J35" s="51">
        <f t="shared" si="1"/>
        <v>0.65086805555555527</v>
      </c>
    </row>
    <row r="36" spans="1:10" s="12" customFormat="1" ht="18" customHeight="1" x14ac:dyDescent="0.9">
      <c r="A36" s="52" t="s">
        <v>39</v>
      </c>
      <c r="B36" s="57" t="s">
        <v>36</v>
      </c>
      <c r="C36" s="14">
        <v>11</v>
      </c>
      <c r="D36" s="14">
        <v>3</v>
      </c>
      <c r="E36" s="14"/>
      <c r="F36" s="9">
        <v>4.1666666666666666E-3</v>
      </c>
      <c r="G36" s="17">
        <f>F36*D36</f>
        <v>1.2500000000000001E-2</v>
      </c>
      <c r="H36" s="11"/>
      <c r="I36" s="50">
        <f t="shared" si="2"/>
        <v>0.65086805555555527</v>
      </c>
      <c r="J36" s="51">
        <f t="shared" si="1"/>
        <v>0.66336805555555522</v>
      </c>
    </row>
    <row r="37" spans="1:10" s="12" customFormat="1" ht="18" customHeight="1" x14ac:dyDescent="0.8">
      <c r="A37" s="30"/>
      <c r="B37" s="22" t="s">
        <v>40</v>
      </c>
      <c r="C37" s="22"/>
      <c r="D37" s="22"/>
      <c r="E37" s="22"/>
      <c r="F37" s="32"/>
      <c r="G37" s="33"/>
      <c r="H37" s="11">
        <v>1.3888888888888888E-2</v>
      </c>
      <c r="I37" s="50">
        <f t="shared" si="2"/>
        <v>0.66336805555555522</v>
      </c>
      <c r="J37" s="51">
        <f t="shared" si="1"/>
        <v>0.67725694444444406</v>
      </c>
    </row>
    <row r="38" spans="1:10" s="12" customFormat="1" ht="18" customHeight="1" x14ac:dyDescent="0.8">
      <c r="A38" s="34"/>
      <c r="B38" s="22" t="s">
        <v>41</v>
      </c>
      <c r="C38" s="22"/>
      <c r="D38" s="22"/>
      <c r="E38" s="22"/>
      <c r="F38" s="32"/>
      <c r="G38" s="29"/>
      <c r="H38" s="31"/>
      <c r="I38" s="35"/>
      <c r="J38" s="36"/>
    </row>
    <row r="39" spans="1:10" ht="15" customHeight="1" thickBot="1" x14ac:dyDescent="0.9">
      <c r="A39" s="69" t="s">
        <v>7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x14ac:dyDescent="0.75">
      <c r="A40" s="8"/>
    </row>
    <row r="42" spans="1:10" x14ac:dyDescent="0.75">
      <c r="A42" s="45" t="s">
        <v>18</v>
      </c>
      <c r="H42" s="3"/>
    </row>
    <row r="43" spans="1:10" x14ac:dyDescent="0.75">
      <c r="A43" s="6"/>
      <c r="H43" s="3"/>
    </row>
    <row r="44" spans="1:10" x14ac:dyDescent="0.75">
      <c r="H44" s="3"/>
    </row>
    <row r="45" spans="1:10" x14ac:dyDescent="0.75">
      <c r="A45" s="45" t="s">
        <v>32</v>
      </c>
      <c r="H45" s="3"/>
    </row>
  </sheetData>
  <mergeCells count="13">
    <mergeCell ref="C8:J8"/>
    <mergeCell ref="D3:I3"/>
    <mergeCell ref="D11:D12"/>
    <mergeCell ref="E11:E12"/>
    <mergeCell ref="G11:H11"/>
    <mergeCell ref="I11:J11"/>
    <mergeCell ref="A39:J39"/>
    <mergeCell ref="A11:A12"/>
    <mergeCell ref="B11:B12"/>
    <mergeCell ref="C11:C12"/>
    <mergeCell ref="F11:F12"/>
    <mergeCell ref="A24:E24"/>
    <mergeCell ref="A13:E13"/>
  </mergeCells>
  <phoneticPr fontId="0" type="noConversion"/>
  <pageMargins left="0.70866141732283472" right="0.35433070866141736" top="0.35433070866141736" bottom="0.74803149606299213" header="0.31496062992125984" footer="0.31496062992125984"/>
  <pageSetup paperSize="9" scale="69" orientation="portrait" r:id="rId1"/>
  <headerFooter>
    <oddFooter>&amp;L&amp;D &amp;T&amp;C&amp;A&amp;R&amp;P/&amp;N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60"/>
  <sheetViews>
    <sheetView view="pageBreakPreview" topLeftCell="A36" zoomScaleNormal="100" zoomScaleSheetLayoutView="100" zoomScalePageLayoutView="50" workbookViewId="0">
      <selection activeCell="G32" sqref="G32"/>
    </sheetView>
  </sheetViews>
  <sheetFormatPr defaultColWidth="8.81640625" defaultRowHeight="14.75" x14ac:dyDescent="0.75"/>
  <cols>
    <col min="1" max="1" width="27.1796875" style="1" customWidth="1"/>
    <col min="2" max="2" width="16.1796875" style="4" customWidth="1"/>
    <col min="3" max="3" width="12.5" style="5" customWidth="1"/>
    <col min="4" max="5" width="9.81640625" style="5" customWidth="1"/>
    <col min="6" max="6" width="7.5" style="5" customWidth="1"/>
    <col min="7" max="7" width="9.81640625" style="3" customWidth="1"/>
    <col min="8" max="8" width="9.81640625" style="5" customWidth="1"/>
    <col min="9" max="10" width="8.81640625" style="3" customWidth="1"/>
  </cols>
  <sheetData>
    <row r="2" spans="1:10" ht="16" x14ac:dyDescent="0.8">
      <c r="G2" s="1"/>
      <c r="H2" s="43"/>
    </row>
    <row r="3" spans="1:10" ht="25" customHeight="1" x14ac:dyDescent="1.2">
      <c r="D3" s="83" t="s">
        <v>43</v>
      </c>
      <c r="E3" s="83"/>
      <c r="F3" s="83"/>
      <c r="G3" s="83"/>
      <c r="H3" s="83"/>
      <c r="I3" s="83"/>
      <c r="J3" s="59" t="s">
        <v>55</v>
      </c>
    </row>
    <row r="6" spans="1:10" ht="26" x14ac:dyDescent="1.2">
      <c r="A6" s="44" t="s">
        <v>34</v>
      </c>
    </row>
    <row r="8" spans="1:10" ht="28.75" x14ac:dyDescent="1.35">
      <c r="A8" s="68" t="s">
        <v>29</v>
      </c>
      <c r="C8" s="86" t="s">
        <v>58</v>
      </c>
      <c r="D8" s="86"/>
      <c r="E8" s="86"/>
      <c r="F8" s="86"/>
      <c r="G8" s="86"/>
      <c r="H8" s="86"/>
      <c r="I8" s="86"/>
      <c r="J8" s="86"/>
    </row>
    <row r="10" spans="1:10" ht="15.5" thickBot="1" x14ac:dyDescent="0.9"/>
    <row r="11" spans="1:10" ht="15.75" customHeight="1" thickBot="1" x14ac:dyDescent="0.75">
      <c r="A11" s="72" t="s">
        <v>0</v>
      </c>
      <c r="B11" s="74" t="s">
        <v>1</v>
      </c>
      <c r="C11" s="72" t="s">
        <v>9</v>
      </c>
      <c r="D11" s="72" t="s">
        <v>13</v>
      </c>
      <c r="E11" s="72" t="s">
        <v>14</v>
      </c>
      <c r="F11" s="72" t="s">
        <v>4</v>
      </c>
      <c r="G11" s="84" t="s">
        <v>4</v>
      </c>
      <c r="H11" s="85"/>
      <c r="I11" s="84" t="s">
        <v>5</v>
      </c>
      <c r="J11" s="85"/>
    </row>
    <row r="12" spans="1:10" ht="15.5" thickBot="1" x14ac:dyDescent="0.75">
      <c r="A12" s="73"/>
      <c r="B12" s="75"/>
      <c r="C12" s="73"/>
      <c r="D12" s="73"/>
      <c r="E12" s="73"/>
      <c r="F12" s="73"/>
      <c r="G12" s="2" t="s">
        <v>6</v>
      </c>
      <c r="H12" s="7" t="s">
        <v>8</v>
      </c>
      <c r="I12" s="2" t="s">
        <v>2</v>
      </c>
      <c r="J12" s="2" t="s">
        <v>3</v>
      </c>
    </row>
    <row r="13" spans="1:10" ht="18.75" customHeight="1" x14ac:dyDescent="0.8">
      <c r="A13" s="79" t="s">
        <v>42</v>
      </c>
      <c r="B13" s="80"/>
      <c r="C13" s="80"/>
      <c r="D13" s="80"/>
      <c r="E13" s="81"/>
      <c r="F13" s="9"/>
      <c r="G13" s="10">
        <f>H13</f>
        <v>3.4722222222222224E-2</v>
      </c>
      <c r="H13" s="11">
        <v>3.4722222222222224E-2</v>
      </c>
      <c r="I13" s="50">
        <v>0.32291666666666669</v>
      </c>
      <c r="J13" s="51">
        <f t="shared" ref="J13:J14" si="0">I13+G13</f>
        <v>0.3576388888888889</v>
      </c>
    </row>
    <row r="14" spans="1:10" ht="18.75" customHeight="1" thickBot="1" x14ac:dyDescent="0.95">
      <c r="A14" s="13" t="s">
        <v>28</v>
      </c>
      <c r="B14" s="15"/>
      <c r="C14" s="16"/>
      <c r="D14" s="16"/>
      <c r="E14" s="16"/>
      <c r="F14" s="9"/>
      <c r="G14" s="10">
        <f>H14</f>
        <v>1.7361111111111112E-2</v>
      </c>
      <c r="H14" s="17">
        <v>1.7361111111111112E-2</v>
      </c>
      <c r="I14" s="62">
        <f t="shared" ref="I14" si="1">J13</f>
        <v>0.3576388888888889</v>
      </c>
      <c r="J14" s="51">
        <f t="shared" si="0"/>
        <v>0.375</v>
      </c>
    </row>
    <row r="15" spans="1:10" ht="18.75" customHeight="1" thickBot="1" x14ac:dyDescent="1.05">
      <c r="A15" s="52" t="s">
        <v>30</v>
      </c>
      <c r="B15" s="54" t="s">
        <v>57</v>
      </c>
      <c r="C15" s="19">
        <v>14</v>
      </c>
      <c r="D15" s="14">
        <v>1</v>
      </c>
      <c r="E15" s="14"/>
      <c r="F15" s="9">
        <v>6.9444444444444441E-3</v>
      </c>
      <c r="G15" s="17">
        <f>F15*D15</f>
        <v>6.9444444444444441E-3</v>
      </c>
      <c r="H15" s="66"/>
      <c r="I15" s="64">
        <f>J14</f>
        <v>0.375</v>
      </c>
      <c r="J15" s="61">
        <f>I15+G15+H15</f>
        <v>0.38194444444444442</v>
      </c>
    </row>
    <row r="16" spans="1:10" ht="18.75" customHeight="1" x14ac:dyDescent="0.8">
      <c r="A16" s="13" t="s">
        <v>15</v>
      </c>
      <c r="B16" s="18"/>
      <c r="C16" s="14"/>
      <c r="D16" s="14"/>
      <c r="E16" s="14"/>
      <c r="F16" s="9"/>
      <c r="G16" s="10"/>
      <c r="H16" s="11">
        <v>4.1666666666666666E-3</v>
      </c>
      <c r="I16" s="63">
        <f>J15</f>
        <v>0.38194444444444442</v>
      </c>
      <c r="J16" s="61">
        <f t="shared" ref="J16:J48" si="2">I16+G16+H16</f>
        <v>0.38611111111111107</v>
      </c>
    </row>
    <row r="17" spans="1:10" ht="18.75" customHeight="1" x14ac:dyDescent="0.9">
      <c r="A17" s="52" t="s">
        <v>30</v>
      </c>
      <c r="B17" s="54" t="s">
        <v>59</v>
      </c>
      <c r="C17" s="19">
        <v>13</v>
      </c>
      <c r="D17" s="14">
        <v>1</v>
      </c>
      <c r="E17" s="14"/>
      <c r="F17" s="9">
        <f>F15</f>
        <v>6.9444444444444441E-3</v>
      </c>
      <c r="G17" s="17">
        <f>F17*D17</f>
        <v>6.9444444444444441E-3</v>
      </c>
      <c r="H17" s="11"/>
      <c r="I17" s="50">
        <f t="shared" ref="I17:I48" si="3">J16</f>
        <v>0.38611111111111107</v>
      </c>
      <c r="J17" s="61">
        <f t="shared" si="2"/>
        <v>0.39305555555555549</v>
      </c>
    </row>
    <row r="18" spans="1:10" ht="18.75" customHeight="1" x14ac:dyDescent="0.8">
      <c r="A18" s="13" t="s">
        <v>15</v>
      </c>
      <c r="B18" s="14"/>
      <c r="C18" s="14"/>
      <c r="D18" s="14"/>
      <c r="E18" s="14"/>
      <c r="F18" s="9"/>
      <c r="G18" s="10"/>
      <c r="H18" s="11">
        <v>4.1666666666666666E-3</v>
      </c>
      <c r="I18" s="50">
        <f>J17</f>
        <v>0.39305555555555549</v>
      </c>
      <c r="J18" s="61">
        <f t="shared" si="2"/>
        <v>0.39722222222222214</v>
      </c>
    </row>
    <row r="19" spans="1:10" ht="18.75" customHeight="1" x14ac:dyDescent="0.9">
      <c r="A19" s="52" t="s">
        <v>10</v>
      </c>
      <c r="B19" s="54" t="s">
        <v>57</v>
      </c>
      <c r="C19" s="28">
        <v>17</v>
      </c>
      <c r="D19" s="24">
        <v>1</v>
      </c>
      <c r="E19" s="24"/>
      <c r="F19" s="9">
        <f>F15</f>
        <v>6.9444444444444441E-3</v>
      </c>
      <c r="G19" s="17">
        <f>F19*D19</f>
        <v>6.9444444444444441E-3</v>
      </c>
      <c r="H19" s="31"/>
      <c r="I19" s="50">
        <f>J18</f>
        <v>0.39722222222222214</v>
      </c>
      <c r="J19" s="61">
        <f t="shared" si="2"/>
        <v>0.40416666666666656</v>
      </c>
    </row>
    <row r="20" spans="1:10" ht="18.75" customHeight="1" x14ac:dyDescent="0.8">
      <c r="A20" s="13" t="s">
        <v>15</v>
      </c>
      <c r="B20" s="18"/>
      <c r="C20" s="24"/>
      <c r="D20" s="24"/>
      <c r="E20" s="24"/>
      <c r="F20" s="9"/>
      <c r="G20" s="10"/>
      <c r="H20" s="11">
        <v>4.1666666666666666E-3</v>
      </c>
      <c r="I20" s="50">
        <f t="shared" si="3"/>
        <v>0.40416666666666656</v>
      </c>
      <c r="J20" s="61">
        <f t="shared" si="2"/>
        <v>0.40833333333333321</v>
      </c>
    </row>
    <row r="21" spans="1:10" ht="18.75" customHeight="1" x14ac:dyDescent="0.9">
      <c r="A21" s="52" t="s">
        <v>10</v>
      </c>
      <c r="B21" s="54" t="s">
        <v>59</v>
      </c>
      <c r="C21" s="28">
        <v>17</v>
      </c>
      <c r="D21" s="24">
        <v>1</v>
      </c>
      <c r="E21" s="24"/>
      <c r="F21" s="9">
        <f>F19</f>
        <v>6.9444444444444441E-3</v>
      </c>
      <c r="G21" s="17">
        <f>F21*D21</f>
        <v>6.9444444444444441E-3</v>
      </c>
      <c r="H21" s="31"/>
      <c r="I21" s="50">
        <f t="shared" si="3"/>
        <v>0.40833333333333321</v>
      </c>
      <c r="J21" s="61">
        <f t="shared" si="2"/>
        <v>0.41527777777777763</v>
      </c>
    </row>
    <row r="22" spans="1:10" ht="18.75" customHeight="1" x14ac:dyDescent="0.8">
      <c r="A22" s="13" t="s">
        <v>44</v>
      </c>
      <c r="B22" s="15"/>
      <c r="C22" s="16"/>
      <c r="D22" s="16"/>
      <c r="E22" s="16"/>
      <c r="F22" s="9"/>
      <c r="G22" s="10"/>
      <c r="H22" s="11">
        <v>1.2499999999999999E-2</v>
      </c>
      <c r="I22" s="50">
        <f t="shared" si="3"/>
        <v>0.41527777777777763</v>
      </c>
      <c r="J22" s="61">
        <f t="shared" si="2"/>
        <v>0.42777777777777765</v>
      </c>
    </row>
    <row r="23" spans="1:10" ht="18.75" customHeight="1" x14ac:dyDescent="0.6">
      <c r="A23" s="55" t="s">
        <v>30</v>
      </c>
      <c r="B23" s="54">
        <v>500</v>
      </c>
      <c r="C23" s="19">
        <v>48</v>
      </c>
      <c r="D23" s="14">
        <v>21</v>
      </c>
      <c r="E23" s="48">
        <v>22</v>
      </c>
      <c r="F23" s="9">
        <v>1.3888888888888889E-3</v>
      </c>
      <c r="G23" s="17">
        <f>D23*F23</f>
        <v>2.9166666666666667E-2</v>
      </c>
      <c r="H23" s="17"/>
      <c r="I23" s="50">
        <f>J22</f>
        <v>0.42777777777777765</v>
      </c>
      <c r="J23" s="61">
        <f t="shared" si="2"/>
        <v>0.45694444444444432</v>
      </c>
    </row>
    <row r="24" spans="1:10" ht="18.75" customHeight="1" x14ac:dyDescent="0.8">
      <c r="A24" s="13" t="s">
        <v>45</v>
      </c>
      <c r="B24" s="22" t="s">
        <v>23</v>
      </c>
      <c r="C24" s="23"/>
      <c r="D24" s="23"/>
      <c r="E24" s="23"/>
      <c r="F24" s="9"/>
      <c r="G24" s="10"/>
      <c r="H24" s="11">
        <v>1.0416666666666666E-2</v>
      </c>
      <c r="I24" s="50">
        <f t="shared" si="3"/>
        <v>0.45694444444444432</v>
      </c>
      <c r="J24" s="61">
        <f t="shared" si="2"/>
        <v>0.46736111111111101</v>
      </c>
    </row>
    <row r="25" spans="1:10" ht="18.75" customHeight="1" x14ac:dyDescent="0.8">
      <c r="A25" s="55" t="s">
        <v>10</v>
      </c>
      <c r="B25" s="54">
        <v>500</v>
      </c>
      <c r="C25" s="19">
        <v>55</v>
      </c>
      <c r="D25" s="49">
        <v>25</v>
      </c>
      <c r="E25" s="48">
        <v>24</v>
      </c>
      <c r="F25" s="9">
        <v>1.3888888888888889E-3</v>
      </c>
      <c r="G25" s="17">
        <f>D25*F25</f>
        <v>3.4722222222222224E-2</v>
      </c>
      <c r="H25" s="17"/>
      <c r="I25" s="50">
        <f t="shared" si="3"/>
        <v>0.46736111111111101</v>
      </c>
      <c r="J25" s="61">
        <f t="shared" si="2"/>
        <v>0.50208333333333321</v>
      </c>
    </row>
    <row r="26" spans="1:10" ht="18.75" customHeight="1" x14ac:dyDescent="0.8">
      <c r="A26" s="13" t="s">
        <v>44</v>
      </c>
      <c r="B26" s="22" t="s">
        <v>21</v>
      </c>
      <c r="C26" s="23"/>
      <c r="D26" s="23"/>
      <c r="E26" s="23"/>
      <c r="F26" s="9"/>
      <c r="G26" s="10"/>
      <c r="H26" s="17">
        <v>1.2499999999999999E-2</v>
      </c>
      <c r="I26" s="50">
        <f t="shared" si="3"/>
        <v>0.50208333333333321</v>
      </c>
      <c r="J26" s="61">
        <f t="shared" si="2"/>
        <v>0.51458333333333317</v>
      </c>
    </row>
    <row r="27" spans="1:10" ht="18.75" customHeight="1" x14ac:dyDescent="0.9">
      <c r="A27" s="52" t="s">
        <v>31</v>
      </c>
      <c r="B27" s="53">
        <v>500</v>
      </c>
      <c r="C27" s="19">
        <v>19</v>
      </c>
      <c r="D27" s="14">
        <v>10</v>
      </c>
      <c r="E27" s="48">
        <v>7</v>
      </c>
      <c r="F27" s="9">
        <v>1.3888888888888889E-3</v>
      </c>
      <c r="G27" s="17">
        <f>D27*F27</f>
        <v>1.388888888888889E-2</v>
      </c>
      <c r="H27" s="17"/>
      <c r="I27" s="50">
        <f t="shared" si="3"/>
        <v>0.51458333333333317</v>
      </c>
      <c r="J27" s="61">
        <f t="shared" si="2"/>
        <v>0.52847222222222201</v>
      </c>
    </row>
    <row r="28" spans="1:10" ht="18.75" customHeight="1" x14ac:dyDescent="0.8">
      <c r="A28" s="13" t="s">
        <v>15</v>
      </c>
      <c r="B28" s="15"/>
      <c r="C28" s="16"/>
      <c r="D28" s="16"/>
      <c r="E28" s="16"/>
      <c r="F28" s="9"/>
      <c r="G28" s="10"/>
      <c r="H28" s="11">
        <v>2.0833333333333333E-3</v>
      </c>
      <c r="I28" s="50">
        <f t="shared" si="3"/>
        <v>0.52847222222222201</v>
      </c>
      <c r="J28" s="61">
        <f t="shared" si="2"/>
        <v>0.53055555555555534</v>
      </c>
    </row>
    <row r="29" spans="1:10" ht="18.75" customHeight="1" x14ac:dyDescent="0.9">
      <c r="A29" s="52" t="s">
        <v>11</v>
      </c>
      <c r="B29" s="56">
        <v>500</v>
      </c>
      <c r="C29" s="19">
        <v>22</v>
      </c>
      <c r="D29" s="14">
        <v>11</v>
      </c>
      <c r="E29" s="48">
        <v>8</v>
      </c>
      <c r="F29" s="9">
        <v>1.3888888888888889E-3</v>
      </c>
      <c r="G29" s="17">
        <f>D29*F29</f>
        <v>1.5277777777777779E-2</v>
      </c>
      <c r="H29" s="17"/>
      <c r="I29" s="50">
        <f t="shared" si="3"/>
        <v>0.53055555555555534</v>
      </c>
      <c r="J29" s="61">
        <f t="shared" si="2"/>
        <v>0.54583333333333317</v>
      </c>
    </row>
    <row r="30" spans="1:10" ht="18.75" customHeight="1" x14ac:dyDescent="0.8">
      <c r="A30" s="25"/>
      <c r="B30" s="26" t="s">
        <v>53</v>
      </c>
      <c r="C30" s="27"/>
      <c r="D30" s="27"/>
      <c r="E30" s="27"/>
      <c r="F30" s="9"/>
      <c r="G30" s="10"/>
      <c r="H30" s="11">
        <v>6.2499999999999995E-3</v>
      </c>
      <c r="I30" s="50">
        <f t="shared" si="3"/>
        <v>0.54583333333333317</v>
      </c>
      <c r="J30" s="61">
        <f t="shared" si="2"/>
        <v>0.55208333333333315</v>
      </c>
    </row>
    <row r="31" spans="1:10" ht="18.75" customHeight="1" x14ac:dyDescent="0.8">
      <c r="A31" s="76" t="s">
        <v>61</v>
      </c>
      <c r="B31" s="77"/>
      <c r="C31" s="77"/>
      <c r="D31" s="77"/>
      <c r="E31" s="78"/>
      <c r="F31" s="9"/>
      <c r="G31" s="10"/>
      <c r="H31" s="11">
        <v>2.0833333333333332E-2</v>
      </c>
      <c r="I31" s="50">
        <f t="shared" si="3"/>
        <v>0.55208333333333315</v>
      </c>
      <c r="J31" s="61">
        <f t="shared" si="2"/>
        <v>0.57291666666666652</v>
      </c>
    </row>
    <row r="32" spans="1:10" ht="18.75" customHeight="1" thickBot="1" x14ac:dyDescent="0.95">
      <c r="A32" s="13" t="s">
        <v>28</v>
      </c>
      <c r="B32" s="15"/>
      <c r="C32" s="16"/>
      <c r="D32" s="16"/>
      <c r="E32" s="16"/>
      <c r="F32" s="9"/>
      <c r="G32" s="10"/>
      <c r="H32" s="17">
        <v>1.3888888888888888E-2</v>
      </c>
      <c r="I32" s="62">
        <f t="shared" si="3"/>
        <v>0.57291666666666652</v>
      </c>
      <c r="J32" s="61">
        <f t="shared" si="2"/>
        <v>0.58680555555555536</v>
      </c>
    </row>
    <row r="33" spans="1:13" ht="18.75" customHeight="1" thickBot="1" x14ac:dyDescent="1.05">
      <c r="A33" s="52" t="s">
        <v>30</v>
      </c>
      <c r="B33" s="53">
        <v>1500</v>
      </c>
      <c r="C33" s="28">
        <v>38</v>
      </c>
      <c r="D33" s="24">
        <v>1</v>
      </c>
      <c r="E33" s="24">
        <v>8</v>
      </c>
      <c r="F33" s="9">
        <v>2.7777777777777779E-3</v>
      </c>
      <c r="G33" s="17">
        <f>F33*E33+(D33*F33)</f>
        <v>2.5000000000000001E-2</v>
      </c>
      <c r="H33" s="65"/>
      <c r="I33" s="64">
        <f t="shared" si="3"/>
        <v>0.58680555555555536</v>
      </c>
      <c r="J33" s="61">
        <f t="shared" si="2"/>
        <v>0.61180555555555538</v>
      </c>
    </row>
    <row r="34" spans="1:13" ht="18.75" customHeight="1" x14ac:dyDescent="0.8">
      <c r="A34" s="13" t="s">
        <v>45</v>
      </c>
      <c r="B34" s="22" t="s">
        <v>56</v>
      </c>
      <c r="C34" s="23"/>
      <c r="D34" s="23"/>
      <c r="E34" s="23"/>
      <c r="F34" s="9"/>
      <c r="G34" s="10"/>
      <c r="H34" s="29">
        <v>1.0416666666666666E-2</v>
      </c>
      <c r="I34" s="63">
        <f t="shared" si="3"/>
        <v>0.61180555555555538</v>
      </c>
      <c r="J34" s="61">
        <f t="shared" si="2"/>
        <v>0.62222222222222201</v>
      </c>
    </row>
    <row r="35" spans="1:13" ht="18.75" customHeight="1" x14ac:dyDescent="0.6">
      <c r="A35" s="55" t="s">
        <v>10</v>
      </c>
      <c r="B35" s="54">
        <v>1500</v>
      </c>
      <c r="C35" s="19">
        <v>51</v>
      </c>
      <c r="D35" s="14"/>
      <c r="E35" s="14">
        <v>12</v>
      </c>
      <c r="F35" s="9">
        <v>2.6041666666666665E-3</v>
      </c>
      <c r="G35" s="17">
        <f>F35*E35+(D35*F35)</f>
        <v>3.125E-2</v>
      </c>
      <c r="H35" s="11"/>
      <c r="I35" s="50">
        <f t="shared" si="3"/>
        <v>0.62222222222222201</v>
      </c>
      <c r="J35" s="61">
        <f t="shared" si="2"/>
        <v>0.65347222222222201</v>
      </c>
      <c r="M35" s="67"/>
    </row>
    <row r="36" spans="1:13" ht="18.75" customHeight="1" x14ac:dyDescent="0.8">
      <c r="A36" s="13" t="s">
        <v>44</v>
      </c>
      <c r="B36" s="22" t="s">
        <v>22</v>
      </c>
      <c r="C36" s="23"/>
      <c r="D36" s="23"/>
      <c r="E36" s="23"/>
      <c r="F36" s="9"/>
      <c r="G36" s="10"/>
      <c r="H36" s="11">
        <v>1.2499999999999999E-2</v>
      </c>
      <c r="I36" s="50">
        <f>J35</f>
        <v>0.65347222222222201</v>
      </c>
      <c r="J36" s="61">
        <f t="shared" si="2"/>
        <v>0.66597222222222197</v>
      </c>
    </row>
    <row r="37" spans="1:13" ht="18.75" customHeight="1" x14ac:dyDescent="0.9">
      <c r="A37" s="52" t="s">
        <v>31</v>
      </c>
      <c r="B37" s="53">
        <v>1500</v>
      </c>
      <c r="C37" s="28">
        <v>19</v>
      </c>
      <c r="D37" s="24">
        <v>1</v>
      </c>
      <c r="E37" s="24">
        <v>5</v>
      </c>
      <c r="F37" s="9">
        <v>2.7777777777777779E-3</v>
      </c>
      <c r="G37" s="17">
        <f>F37*E37+(D37*F37)</f>
        <v>1.6666666666666666E-2</v>
      </c>
      <c r="H37" s="29"/>
      <c r="I37" s="50">
        <f>J36</f>
        <v>0.66597222222222197</v>
      </c>
      <c r="J37" s="61">
        <f t="shared" si="2"/>
        <v>0.68263888888888868</v>
      </c>
    </row>
    <row r="38" spans="1:13" ht="18.75" customHeight="1" x14ac:dyDescent="0.8">
      <c r="A38" s="13" t="s">
        <v>15</v>
      </c>
      <c r="B38" s="15"/>
      <c r="C38" s="16"/>
      <c r="D38" s="16"/>
      <c r="E38" s="16"/>
      <c r="F38" s="9"/>
      <c r="G38" s="10"/>
      <c r="H38" s="11">
        <v>2.0833333333333333E-3</v>
      </c>
      <c r="I38" s="50">
        <f t="shared" si="3"/>
        <v>0.68263888888888868</v>
      </c>
      <c r="J38" s="61">
        <f t="shared" si="2"/>
        <v>0.68472222222222201</v>
      </c>
    </row>
    <row r="39" spans="1:13" ht="18.75" customHeight="1" x14ac:dyDescent="0.6">
      <c r="A39" s="55" t="s">
        <v>11</v>
      </c>
      <c r="B39" s="54">
        <v>1500</v>
      </c>
      <c r="C39" s="19">
        <v>21</v>
      </c>
      <c r="D39" s="14"/>
      <c r="E39" s="14">
        <v>6</v>
      </c>
      <c r="F39" s="9">
        <v>2.6041666666666665E-3</v>
      </c>
      <c r="G39" s="17">
        <f>F39*E39</f>
        <v>1.5625E-2</v>
      </c>
      <c r="H39" s="11"/>
      <c r="I39" s="50">
        <f t="shared" si="3"/>
        <v>0.68472222222222201</v>
      </c>
      <c r="J39" s="61">
        <f t="shared" si="2"/>
        <v>0.70034722222222201</v>
      </c>
    </row>
    <row r="40" spans="1:13" ht="18.75" customHeight="1" x14ac:dyDescent="0.8">
      <c r="A40" s="13" t="s">
        <v>44</v>
      </c>
      <c r="B40" s="22" t="s">
        <v>52</v>
      </c>
      <c r="C40" s="23"/>
      <c r="D40" s="23"/>
      <c r="E40" s="23"/>
      <c r="F40" s="9"/>
      <c r="G40" s="10"/>
      <c r="H40" s="11">
        <v>1.2499999999999999E-2</v>
      </c>
      <c r="I40" s="50">
        <f t="shared" si="3"/>
        <v>0.70034722222222201</v>
      </c>
      <c r="J40" s="61">
        <f t="shared" si="2"/>
        <v>0.71284722222222197</v>
      </c>
    </row>
    <row r="41" spans="1:13" ht="18.75" customHeight="1" x14ac:dyDescent="0.9">
      <c r="A41" s="52" t="s">
        <v>30</v>
      </c>
      <c r="B41" s="54" t="s">
        <v>20</v>
      </c>
      <c r="C41" s="19">
        <v>16</v>
      </c>
      <c r="D41" s="14">
        <v>1</v>
      </c>
      <c r="E41" s="14"/>
      <c r="F41" s="9">
        <v>6.9444444444444441E-3</v>
      </c>
      <c r="G41" s="17">
        <f>F41*D41</f>
        <v>6.9444444444444441E-3</v>
      </c>
      <c r="H41" s="11"/>
      <c r="I41" s="50">
        <f t="shared" si="3"/>
        <v>0.71284722222222197</v>
      </c>
      <c r="J41" s="61">
        <f t="shared" si="2"/>
        <v>0.71979166666666639</v>
      </c>
    </row>
    <row r="42" spans="1:13" ht="18.75" customHeight="1" x14ac:dyDescent="0.8">
      <c r="A42" s="13" t="s">
        <v>15</v>
      </c>
      <c r="B42" s="18"/>
      <c r="C42" s="14"/>
      <c r="D42" s="14"/>
      <c r="E42" s="14"/>
      <c r="F42" s="9"/>
      <c r="G42" s="10"/>
      <c r="H42" s="11">
        <v>4.1666666666666666E-3</v>
      </c>
      <c r="I42" s="50">
        <f t="shared" si="3"/>
        <v>0.71979166666666639</v>
      </c>
      <c r="J42" s="61">
        <f t="shared" si="2"/>
        <v>0.72395833333333304</v>
      </c>
    </row>
    <row r="43" spans="1:13" ht="18.75" customHeight="1" x14ac:dyDescent="0.9">
      <c r="A43" s="52" t="s">
        <v>31</v>
      </c>
      <c r="B43" s="54" t="str">
        <f>B41</f>
        <v>Mass Start</v>
      </c>
      <c r="C43" s="19">
        <v>16</v>
      </c>
      <c r="D43" s="14">
        <v>1</v>
      </c>
      <c r="E43" s="14"/>
      <c r="F43" s="9">
        <f>F41</f>
        <v>6.9444444444444441E-3</v>
      </c>
      <c r="G43" s="17">
        <f>F43*D43</f>
        <v>6.9444444444444441E-3</v>
      </c>
      <c r="H43" s="11"/>
      <c r="I43" s="50">
        <f t="shared" si="3"/>
        <v>0.72395833333333304</v>
      </c>
      <c r="J43" s="61">
        <f t="shared" si="2"/>
        <v>0.73090277777777746</v>
      </c>
    </row>
    <row r="44" spans="1:13" ht="18.75" customHeight="1" x14ac:dyDescent="0.8">
      <c r="A44" s="13" t="s">
        <v>45</v>
      </c>
      <c r="B44" s="14"/>
      <c r="C44" s="14"/>
      <c r="D44" s="14"/>
      <c r="E44" s="14"/>
      <c r="F44" s="9"/>
      <c r="G44" s="10"/>
      <c r="H44" s="11">
        <v>4.1666666666666666E-3</v>
      </c>
      <c r="I44" s="50">
        <f t="shared" si="3"/>
        <v>0.73090277777777746</v>
      </c>
      <c r="J44" s="61">
        <f t="shared" si="2"/>
        <v>0.73506944444444411</v>
      </c>
    </row>
    <row r="45" spans="1:13" ht="18.75" customHeight="1" x14ac:dyDescent="0.9">
      <c r="A45" s="52" t="s">
        <v>10</v>
      </c>
      <c r="B45" s="53" t="str">
        <f>B43</f>
        <v>Mass Start</v>
      </c>
      <c r="C45" s="28">
        <v>16</v>
      </c>
      <c r="D45" s="24">
        <v>1</v>
      </c>
      <c r="E45" s="24"/>
      <c r="F45" s="9">
        <f>F41</f>
        <v>6.9444444444444441E-3</v>
      </c>
      <c r="G45" s="17">
        <f>F45*D45</f>
        <v>6.9444444444444441E-3</v>
      </c>
      <c r="H45" s="31"/>
      <c r="I45" s="50">
        <f t="shared" si="3"/>
        <v>0.73506944444444411</v>
      </c>
      <c r="J45" s="61">
        <f t="shared" si="2"/>
        <v>0.74201388888888853</v>
      </c>
    </row>
    <row r="46" spans="1:13" ht="18.75" customHeight="1" x14ac:dyDescent="0.8">
      <c r="A46" s="13" t="s">
        <v>15</v>
      </c>
      <c r="B46" s="24"/>
      <c r="C46" s="24"/>
      <c r="D46" s="24"/>
      <c r="E46" s="24"/>
      <c r="F46" s="9"/>
      <c r="G46" s="10"/>
      <c r="H46" s="11">
        <v>4.1666666666666666E-3</v>
      </c>
      <c r="I46" s="50">
        <f t="shared" si="3"/>
        <v>0.74201388888888853</v>
      </c>
      <c r="J46" s="61">
        <f t="shared" si="2"/>
        <v>0.74618055555555518</v>
      </c>
    </row>
    <row r="47" spans="1:13" ht="18.75" customHeight="1" x14ac:dyDescent="0.9">
      <c r="A47" s="52" t="s">
        <v>12</v>
      </c>
      <c r="B47" s="53" t="str">
        <f>B45</f>
        <v>Mass Start</v>
      </c>
      <c r="C47" s="28">
        <v>20</v>
      </c>
      <c r="D47" s="24">
        <v>1</v>
      </c>
      <c r="E47" s="24"/>
      <c r="F47" s="9">
        <f>F45</f>
        <v>6.9444444444444441E-3</v>
      </c>
      <c r="G47" s="17">
        <f>F47*D47</f>
        <v>6.9444444444444441E-3</v>
      </c>
      <c r="H47" s="31"/>
      <c r="I47" s="50">
        <f t="shared" si="3"/>
        <v>0.74618055555555518</v>
      </c>
      <c r="J47" s="61">
        <f t="shared" si="2"/>
        <v>0.7531249999999996</v>
      </c>
    </row>
    <row r="48" spans="1:13" ht="18.75" customHeight="1" x14ac:dyDescent="0.8">
      <c r="A48" s="34"/>
      <c r="B48" s="22" t="s">
        <v>24</v>
      </c>
      <c r="C48" s="22"/>
      <c r="D48" s="22"/>
      <c r="E48" s="22"/>
      <c r="F48" s="46"/>
      <c r="G48" s="33"/>
      <c r="H48" s="11">
        <v>8.3333333333333332E-3</v>
      </c>
      <c r="I48" s="50">
        <f t="shared" si="3"/>
        <v>0.7531249999999996</v>
      </c>
      <c r="J48" s="61">
        <f t="shared" si="2"/>
        <v>0.7614583333333329</v>
      </c>
    </row>
    <row r="49" spans="1:10" ht="18.75" customHeight="1" x14ac:dyDescent="0.8">
      <c r="A49" s="34"/>
      <c r="B49" s="22" t="s">
        <v>25</v>
      </c>
      <c r="C49" s="22"/>
      <c r="D49" s="22"/>
      <c r="E49" s="22"/>
      <c r="F49" s="46"/>
      <c r="G49" s="29"/>
      <c r="H49" s="31"/>
      <c r="I49" s="35"/>
      <c r="J49" s="36"/>
    </row>
    <row r="50" spans="1:10" ht="18.75" customHeight="1" x14ac:dyDescent="0.8">
      <c r="A50" s="34"/>
      <c r="B50" s="22" t="s">
        <v>26</v>
      </c>
      <c r="C50" s="22"/>
      <c r="D50" s="22"/>
      <c r="E50" s="22"/>
      <c r="F50" s="46"/>
      <c r="G50" s="29"/>
      <c r="H50" s="11"/>
      <c r="I50" s="35"/>
      <c r="J50" s="36"/>
    </row>
    <row r="51" spans="1:10" ht="18.75" customHeight="1" thickBot="1" x14ac:dyDescent="0.95">
      <c r="A51" s="37"/>
      <c r="B51" s="38" t="s">
        <v>27</v>
      </c>
      <c r="C51" s="38"/>
      <c r="D51" s="38"/>
      <c r="E51" s="38"/>
      <c r="F51" s="47"/>
      <c r="G51" s="39"/>
      <c r="H51" s="40"/>
      <c r="I51" s="41"/>
      <c r="J51" s="42"/>
    </row>
    <row r="52" spans="1:10" ht="18.75" customHeight="1" thickBot="1" x14ac:dyDescent="0.9">
      <c r="A52" s="69" t="s">
        <v>7</v>
      </c>
      <c r="B52" s="70"/>
      <c r="C52" s="70"/>
      <c r="D52" s="70"/>
      <c r="E52" s="70"/>
      <c r="F52" s="70"/>
      <c r="G52" s="70"/>
      <c r="H52" s="70"/>
      <c r="I52" s="70"/>
      <c r="J52" s="71"/>
    </row>
    <row r="53" spans="1:10" x14ac:dyDescent="0.75">
      <c r="A53" s="8"/>
    </row>
    <row r="54" spans="1:10" ht="16" x14ac:dyDescent="0.8">
      <c r="A54" s="43" t="s">
        <v>18</v>
      </c>
    </row>
    <row r="56" spans="1:10" x14ac:dyDescent="0.75">
      <c r="H56" s="3"/>
    </row>
    <row r="57" spans="1:10" ht="16" x14ac:dyDescent="0.8">
      <c r="A57" s="43" t="s">
        <v>19</v>
      </c>
      <c r="H57" s="3"/>
    </row>
    <row r="58" spans="1:10" ht="16" x14ac:dyDescent="0.8">
      <c r="A58" s="43"/>
      <c r="H58" s="3"/>
    </row>
    <row r="59" spans="1:10" ht="16" x14ac:dyDescent="0.8">
      <c r="A59" s="12"/>
      <c r="H59" s="3"/>
    </row>
    <row r="60" spans="1:10" x14ac:dyDescent="0.75">
      <c r="H60" s="3"/>
    </row>
  </sheetData>
  <mergeCells count="13">
    <mergeCell ref="C8:J8"/>
    <mergeCell ref="D3:I3"/>
    <mergeCell ref="F11:F12"/>
    <mergeCell ref="G11:H11"/>
    <mergeCell ref="I11:J11"/>
    <mergeCell ref="A52:J52"/>
    <mergeCell ref="A11:A12"/>
    <mergeCell ref="B11:B12"/>
    <mergeCell ref="C11:C12"/>
    <mergeCell ref="D11:D12"/>
    <mergeCell ref="E11:E12"/>
    <mergeCell ref="A13:E13"/>
    <mergeCell ref="A31:E31"/>
  </mergeCells>
  <pageMargins left="0.70866141732283472" right="0.35433070866141736" top="0.35433070866141736" bottom="0.74803149606299213" header="0.31496062992125984" footer="0.31496062992125984"/>
  <pageSetup paperSize="9" scale="69" orientation="portrait" r:id="rId1"/>
  <headerFooter>
    <oddFooter>&amp;L&amp;D &amp;T&amp;C&amp;A&amp;R&amp;P/&amp;N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Day1</vt:lpstr>
      <vt:lpstr>Day 2</vt:lpstr>
      <vt:lpstr>'Day1'!Print_Area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</dc:creator>
  <cp:lastModifiedBy>Fabrice Prahin</cp:lastModifiedBy>
  <cp:lastPrinted>2022-11-23T13:30:11Z</cp:lastPrinted>
  <dcterms:created xsi:type="dcterms:W3CDTF">2001-10-07T15:13:18Z</dcterms:created>
  <dcterms:modified xsi:type="dcterms:W3CDTF">2022-11-25T07:55:53Z</dcterms:modified>
</cp:coreProperties>
</file>